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4040" windowHeight="8835" activeTab="1"/>
  </bookViews>
  <sheets>
    <sheet name="Chart1" sheetId="6" r:id="rId1"/>
    <sheet name="Partial Month" sheetId="1" r:id="rId2"/>
    <sheet name="TS HOURS CALCULATOR" sheetId="4" r:id="rId3"/>
    <sheet name="Workweek Hrs Calculator" sheetId="5" r:id="rId4"/>
  </sheets>
  <calcPr calcId="145621"/>
</workbook>
</file>

<file path=xl/calcChain.xml><?xml version="1.0" encoding="utf-8"?>
<calcChain xmlns="http://schemas.openxmlformats.org/spreadsheetml/2006/main">
  <c r="B4" i="5" l="1"/>
  <c r="B10" i="4" l="1"/>
  <c r="B11" i="1" l="1"/>
  <c r="B14" i="1" s="1"/>
  <c r="B10" i="1"/>
</calcChain>
</file>

<file path=xl/sharedStrings.xml><?xml version="1.0" encoding="utf-8"?>
<sst xmlns="http://schemas.openxmlformats.org/spreadsheetml/2006/main" count="23" uniqueCount="19">
  <si>
    <t>Hours</t>
  </si>
  <si>
    <t>Minutes</t>
  </si>
  <si>
    <t>Total days in month</t>
  </si>
  <si>
    <t>Result (decimal)</t>
  </si>
  <si>
    <t>Partial Month Proration Calculator</t>
  </si>
  <si>
    <t>   Decimal to Minute Conversion Table</t>
  </si>
  <si>
    <t>Decimal</t>
  </si>
  <si>
    <t>Rounded Min</t>
  </si>
  <si>
    <t>RESULT (HH|MM)
(Enter this value in
CMIPSII)</t>
  </si>
  <si>
    <r>
      <rPr>
        <b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Dollar Amount
(must use Decimal 
hour's value)</t>
    </r>
  </si>
  <si>
    <t>Enter Hours to prorate</t>
  </si>
  <si>
    <r>
      <t># of</t>
    </r>
    <r>
      <rPr>
        <b/>
        <sz val="12"/>
        <color theme="1"/>
        <rFont val="Calibri"/>
        <family val="2"/>
        <scheme val="minor"/>
      </rPr>
      <t xml:space="preserve"> ELIGIBLE DAYS</t>
    </r>
    <r>
      <rPr>
        <sz val="12"/>
        <color theme="1"/>
        <rFont val="Calibri"/>
        <family val="2"/>
        <scheme val="minor"/>
      </rPr>
      <t xml:space="preserve"> 
 to PRORATE</t>
    </r>
  </si>
  <si>
    <t>Total Hours in HH:MM</t>
  </si>
  <si>
    <t>Remaining Hrs</t>
  </si>
  <si>
    <r>
      <rPr>
        <b/>
        <u/>
        <sz val="12"/>
        <color rgb="FFFF0000"/>
        <rFont val="arial"/>
        <family val="2"/>
      </rPr>
      <t>YOU MUST ENTER VALUE IN HH:MM</t>
    </r>
    <r>
      <rPr>
        <sz val="11"/>
        <color theme="1"/>
        <rFont val="Calibri"/>
        <family val="2"/>
        <scheme val="minor"/>
      </rPr>
      <t xml:space="preserve">
(Ex: </t>
    </r>
    <r>
      <rPr>
        <b/>
        <sz val="12"/>
        <color theme="1"/>
        <rFont val="arial"/>
        <family val="2"/>
      </rPr>
      <t xml:space="preserve">correct </t>
    </r>
    <r>
      <rPr>
        <sz val="11"/>
        <color theme="1"/>
        <rFont val="Calibri"/>
        <family val="2"/>
        <scheme val="minor"/>
      </rPr>
      <t xml:space="preserve">entry: 00:59)
(Ex: </t>
    </r>
    <r>
      <rPr>
        <b/>
        <sz val="12"/>
        <color theme="1"/>
        <rFont val="arial"/>
        <family val="2"/>
      </rPr>
      <t>incorrect</t>
    </r>
    <r>
      <rPr>
        <sz val="11"/>
        <color theme="1"/>
        <rFont val="Calibri"/>
        <family val="2"/>
        <scheme val="minor"/>
      </rPr>
      <t xml:space="preserve"> entry:  :59)</t>
    </r>
  </si>
  <si>
    <t>Weekly Hours
HH:MM</t>
  </si>
  <si>
    <t>Monthly Hours
HH:MM</t>
  </si>
  <si>
    <t>Workweek Hours Calculator</t>
  </si>
  <si>
    <t>Version 11.20.2014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</si>
</sst>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"/>
    <numFmt numFmtId="165" formatCode="00"/>
    <numFmt numFmtId="166" formatCode="&quot;$&quot;#,##0.00;[Red]&quot;$&quot;#,##0.00"/>
    <numFmt numFmtId="167" formatCode="\([h]:mm\)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Bookman Old Style"/>
      <family val="1"/>
    </font>
    <font>
      <b/>
      <sz val="11"/>
      <color theme="1"/>
      <name val="Calibri"/>
      <family val="2"/>
      <scheme val="minor"/>
    </font>
    <font>
      <u/>
      <sz val="24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24"/>
      <color rgb="FFFF0000"/>
      <name val="Bookman Old Style"/>
      <family val="1"/>
    </font>
    <font>
      <b/>
      <sz val="22"/>
      <color rgb="FFFF0000"/>
      <name val="Bookman Old Style"/>
      <family val="1"/>
    </font>
    <font>
      <b/>
      <sz val="10.5"/>
      <color rgb="FFFF0000"/>
      <name val="Bookman Old Style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Aharoni"/>
      <charset val="177"/>
    </font>
    <font>
      <sz val="8"/>
      <color theme="1"/>
      <name val="Calibri"/>
      <family val="2"/>
      <scheme val="minor"/>
    </font>
    <font>
      <b/>
      <sz val="18"/>
      <color theme="1"/>
      <name val="Cambria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2" borderId="0" xfId="0" applyFill="1" applyBorder="1"/>
    <xf numFmtId="0" fontId="3" fillId="0" borderId="0" xfId="0" applyFont="1"/>
    <xf numFmtId="0" fontId="5" fillId="3" borderId="3" xfId="0" applyFont="1" applyFill="1" applyBorder="1" applyAlignment="1">
      <alignment vertical="center" wrapText="1"/>
    </xf>
    <xf numFmtId="0" fontId="6" fillId="0" borderId="0" xfId="0" applyNumberFormat="1" applyFont="1"/>
    <xf numFmtId="0" fontId="6" fillId="0" borderId="0" xfId="0" applyFont="1"/>
    <xf numFmtId="0" fontId="4" fillId="0" borderId="4" xfId="0" applyFont="1" applyFill="1" applyBorder="1" applyAlignment="1">
      <alignment vertical="center" wrapText="1"/>
    </xf>
    <xf numFmtId="165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8" fillId="0" borderId="0" xfId="0" applyFont="1"/>
    <xf numFmtId="0" fontId="5" fillId="4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/>
    </xf>
    <xf numFmtId="0" fontId="17" fillId="7" borderId="7" xfId="1" applyFont="1" applyFill="1" applyBorder="1" applyAlignment="1">
      <alignment horizontal="center" vertical="center" wrapText="1"/>
    </xf>
    <xf numFmtId="0" fontId="16" fillId="0" borderId="0" xfId="1"/>
    <xf numFmtId="0" fontId="17" fillId="9" borderId="1" xfId="1" applyFont="1" applyFill="1" applyBorder="1" applyAlignment="1">
      <alignment horizontal="center" vertical="center"/>
    </xf>
    <xf numFmtId="164" fontId="17" fillId="9" borderId="1" xfId="1" applyNumberFormat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167" fontId="16" fillId="8" borderId="8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164" fontId="17" fillId="7" borderId="1" xfId="1" applyNumberFormat="1" applyFont="1" applyFill="1" applyBorder="1" applyAlignment="1" applyProtection="1">
      <alignment horizontal="center" vertical="center"/>
      <protection locked="0"/>
    </xf>
    <xf numFmtId="164" fontId="21" fillId="10" borderId="1" xfId="0" applyNumberFormat="1" applyFont="1" applyFill="1" applyBorder="1" applyAlignment="1">
      <alignment horizontal="center" vertical="center"/>
    </xf>
    <xf numFmtId="164" fontId="20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23" fillId="2" borderId="0" xfId="0" applyFont="1" applyFill="1"/>
    <xf numFmtId="0" fontId="22" fillId="11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4" fillId="11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'Partial Month'!$B$5</c:f>
              <c:strCache>
                <c:ptCount val="1"/>
                <c:pt idx="0">
                  <c:v>Hours</c:v>
                </c:pt>
              </c:strCache>
            </c:strRef>
          </c:tx>
          <c:invertIfNegative val="0"/>
          <c:cat>
            <c:strRef>
              <c:f>'Partial Month'!$A$6:$A$8</c:f>
              <c:strCache>
                <c:ptCount val="3"/>
                <c:pt idx="0">
                  <c:v>Enter Hours to prorate</c:v>
                </c:pt>
                <c:pt idx="1">
                  <c:v>Total days in month</c:v>
                </c:pt>
                <c:pt idx="2">
                  <c:v># of ELIGIBLE DAYS 
 to PRORATE</c:v>
                </c:pt>
              </c:strCache>
            </c:strRef>
          </c:cat>
          <c:val>
            <c:numRef>
              <c:f>'Partial Month'!$B$6:$B$8</c:f>
              <c:numCache>
                <c:formatCode>General</c:formatCode>
                <c:ptCount val="3"/>
                <c:pt idx="0">
                  <c:v>107</c:v>
                </c:pt>
                <c:pt idx="1">
                  <c:v>31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'Partial Month'!$C$5</c:f>
              <c:strCache>
                <c:ptCount val="1"/>
                <c:pt idx="0">
                  <c:v>Minutes</c:v>
                </c:pt>
              </c:strCache>
            </c:strRef>
          </c:tx>
          <c:invertIfNegative val="0"/>
          <c:cat>
            <c:strRef>
              <c:f>'Partial Month'!$A$6:$A$8</c:f>
              <c:strCache>
                <c:ptCount val="3"/>
                <c:pt idx="0">
                  <c:v>Enter Hours to prorate</c:v>
                </c:pt>
                <c:pt idx="1">
                  <c:v>Total days in month</c:v>
                </c:pt>
                <c:pt idx="2">
                  <c:v># of ELIGIBLE DAYS 
 to PRORATE</c:v>
                </c:pt>
              </c:strCache>
            </c:strRef>
          </c:cat>
          <c:val>
            <c:numRef>
              <c:f>'Partial Month'!$C$6:$C$8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21792"/>
        <c:axId val="84323328"/>
      </c:barChart>
      <c:catAx>
        <c:axId val="8432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84323328"/>
        <c:crosses val="autoZero"/>
        <c:auto val="1"/>
        <c:lblAlgn val="ctr"/>
        <c:lblOffset val="100"/>
        <c:noMultiLvlLbl val="0"/>
      </c:catAx>
      <c:valAx>
        <c:axId val="8432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2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88398</xdr:rowOff>
    </xdr:from>
    <xdr:ext cx="184731" cy="937629"/>
    <xdr:sp macro="" textlink="">
      <xdr:nvSpPr>
        <xdr:cNvPr id="2" name="Rectangle 1"/>
        <xdr:cNvSpPr/>
      </xdr:nvSpPr>
      <xdr:spPr>
        <a:xfrm>
          <a:off x="5908384" y="30697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showRowColHeaders="0" tabSelected="1" zoomScale="130" zoomScaleNormal="130" workbookViewId="0">
      <selection activeCell="C6" sqref="C6"/>
    </sheetView>
  </sheetViews>
  <sheetFormatPr defaultRowHeight="15" x14ac:dyDescent="0.25"/>
  <cols>
    <col min="1" max="1" width="21.140625" customWidth="1"/>
    <col min="2" max="2" width="9.42578125" customWidth="1"/>
    <col min="4" max="4" width="6.7109375" customWidth="1"/>
    <col min="5" max="5" width="9.140625" style="6"/>
    <col min="6" max="6" width="9.7109375" style="11" customWidth="1"/>
    <col min="7" max="7" width="8.85546875" style="7"/>
    <col min="8" max="8" width="9.7109375" style="11" customWidth="1"/>
    <col min="9" max="9" width="8.85546875" style="7"/>
    <col min="10" max="10" width="9.7109375" style="11" customWidth="1"/>
  </cols>
  <sheetData>
    <row r="1" spans="1:10" ht="31.5" x14ac:dyDescent="0.25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8.75" thickBot="1" x14ac:dyDescent="0.3">
      <c r="E3" s="42" t="s">
        <v>5</v>
      </c>
      <c r="F3" s="42"/>
      <c r="G3" s="42"/>
      <c r="H3" s="42"/>
      <c r="I3" s="42"/>
      <c r="J3" s="42"/>
    </row>
    <row r="4" spans="1:10" ht="23.25" thickBot="1" x14ac:dyDescent="0.3">
      <c r="E4" s="5" t="s">
        <v>6</v>
      </c>
      <c r="F4" s="8" t="s">
        <v>7</v>
      </c>
      <c r="G4" s="12" t="s">
        <v>6</v>
      </c>
      <c r="H4" s="8" t="s">
        <v>7</v>
      </c>
      <c r="I4" s="13" t="s">
        <v>6</v>
      </c>
      <c r="J4" s="8" t="s">
        <v>7</v>
      </c>
    </row>
    <row r="5" spans="1:10" ht="16.5" thickBot="1" x14ac:dyDescent="0.3">
      <c r="A5" s="4"/>
      <c r="B5" s="16" t="s">
        <v>0</v>
      </c>
      <c r="C5" s="16" t="s">
        <v>1</v>
      </c>
      <c r="E5" s="15">
        <v>0</v>
      </c>
      <c r="F5" s="9">
        <v>0</v>
      </c>
      <c r="G5" s="14">
        <v>0.35</v>
      </c>
      <c r="H5" s="10">
        <v>21</v>
      </c>
      <c r="I5" s="14">
        <v>0.7</v>
      </c>
      <c r="J5" s="10">
        <v>42</v>
      </c>
    </row>
    <row r="6" spans="1:10" ht="16.5" thickBot="1" x14ac:dyDescent="0.3">
      <c r="A6" s="29" t="s">
        <v>10</v>
      </c>
      <c r="B6" s="30">
        <v>107</v>
      </c>
      <c r="C6" s="30">
        <v>30</v>
      </c>
      <c r="E6" s="15">
        <v>0.01</v>
      </c>
      <c r="F6" s="9">
        <v>1</v>
      </c>
      <c r="G6" s="14">
        <v>0.36</v>
      </c>
      <c r="H6" s="10">
        <v>22</v>
      </c>
      <c r="I6" s="14">
        <v>0.71</v>
      </c>
      <c r="J6" s="10">
        <v>43</v>
      </c>
    </row>
    <row r="7" spans="1:10" ht="16.5" thickBot="1" x14ac:dyDescent="0.3">
      <c r="A7" s="29" t="s">
        <v>2</v>
      </c>
      <c r="B7" s="30">
        <v>31</v>
      </c>
      <c r="C7" s="17"/>
      <c r="E7" s="15">
        <v>0.02</v>
      </c>
      <c r="F7" s="9">
        <v>1</v>
      </c>
      <c r="G7" s="14">
        <v>0.37</v>
      </c>
      <c r="H7" s="10">
        <v>22</v>
      </c>
      <c r="I7" s="14">
        <v>0.72</v>
      </c>
      <c r="J7" s="10">
        <v>43</v>
      </c>
    </row>
    <row r="8" spans="1:10" ht="32.25" thickBot="1" x14ac:dyDescent="0.3">
      <c r="A8" s="31" t="s">
        <v>11</v>
      </c>
      <c r="B8" s="30">
        <v>27</v>
      </c>
      <c r="C8" s="17"/>
      <c r="E8" s="15">
        <v>0.03</v>
      </c>
      <c r="F8" s="9">
        <v>2</v>
      </c>
      <c r="G8" s="14">
        <v>0.38</v>
      </c>
      <c r="H8" s="10">
        <v>23</v>
      </c>
      <c r="I8" s="14">
        <v>0.73</v>
      </c>
      <c r="J8" s="10">
        <v>44</v>
      </c>
    </row>
    <row r="9" spans="1:10" ht="15.75" thickBot="1" x14ac:dyDescent="0.3">
      <c r="E9" s="15">
        <v>0.04</v>
      </c>
      <c r="F9" s="9">
        <v>2</v>
      </c>
      <c r="G9" s="14">
        <v>0.39</v>
      </c>
      <c r="H9" s="10">
        <v>23</v>
      </c>
      <c r="I9" s="14">
        <v>0.74</v>
      </c>
      <c r="J9" s="10">
        <v>44</v>
      </c>
    </row>
    <row r="10" spans="1:10" ht="54.6" customHeight="1" thickBot="1" x14ac:dyDescent="0.3">
      <c r="A10" s="19" t="s">
        <v>8</v>
      </c>
      <c r="B10" s="40">
        <f>(INT((SUM(INT(B6)+ROUND(C6/60,2)))/(B7/B8))*60+ROUND(((SUM(INT(B6)+ROUND(C6/60,2)))/(B7/B8)-INT((SUM(INT(B6)+ROUND(C6/60,2)))/(B7/B8)))*60,0))/1440</f>
        <v>3.901388888888889</v>
      </c>
      <c r="C10" s="41"/>
      <c r="E10" s="15">
        <v>0.05</v>
      </c>
      <c r="F10" s="9">
        <v>3</v>
      </c>
      <c r="G10" s="14">
        <v>0.4</v>
      </c>
      <c r="H10" s="10">
        <v>24</v>
      </c>
      <c r="I10" s="14">
        <v>0.75</v>
      </c>
      <c r="J10" s="10">
        <v>45</v>
      </c>
    </row>
    <row r="11" spans="1:10" ht="21.75" thickBot="1" x14ac:dyDescent="0.3">
      <c r="A11" s="28" t="s">
        <v>3</v>
      </c>
      <c r="B11" s="38">
        <f>ROUND((SUM(INT(B6)+ROUND(C6/60,2)))/(B7/B8),2)</f>
        <v>93.63</v>
      </c>
      <c r="C11" s="39"/>
      <c r="E11" s="15">
        <v>0.06</v>
      </c>
      <c r="F11" s="9">
        <v>4</v>
      </c>
      <c r="G11" s="14">
        <v>0.41</v>
      </c>
      <c r="H11" s="10">
        <v>25</v>
      </c>
      <c r="I11" s="14">
        <v>0.76</v>
      </c>
      <c r="J11" s="10">
        <v>46</v>
      </c>
    </row>
    <row r="12" spans="1:10" ht="54.75" customHeight="1" thickBot="1" x14ac:dyDescent="0.45">
      <c r="A12" s="2"/>
      <c r="B12" s="20"/>
      <c r="C12" s="20"/>
      <c r="E12" s="15">
        <v>7.0000000000000007E-2</v>
      </c>
      <c r="F12" s="9">
        <v>4</v>
      </c>
      <c r="G12" s="14">
        <v>0.42</v>
      </c>
      <c r="H12" s="10">
        <v>25</v>
      </c>
      <c r="I12" s="14">
        <v>0.77</v>
      </c>
      <c r="J12" s="10">
        <v>46</v>
      </c>
    </row>
    <row r="13" spans="1:10" ht="15.75" thickBot="1" x14ac:dyDescent="0.3">
      <c r="E13" s="15">
        <v>0.08</v>
      </c>
      <c r="F13" s="9">
        <v>5</v>
      </c>
      <c r="G13" s="14">
        <v>0.43</v>
      </c>
      <c r="H13" s="10">
        <v>26</v>
      </c>
      <c r="I13" s="14">
        <v>0.78</v>
      </c>
      <c r="J13" s="10">
        <v>47</v>
      </c>
    </row>
    <row r="14" spans="1:10" ht="45.75" thickBot="1" x14ac:dyDescent="0.3">
      <c r="A14" s="27" t="s">
        <v>9</v>
      </c>
      <c r="B14" s="43">
        <f>(B11*9.3)</f>
        <v>870.75900000000001</v>
      </c>
      <c r="C14" s="44"/>
      <c r="D14" s="1"/>
      <c r="E14" s="15">
        <v>0.09</v>
      </c>
      <c r="F14" s="9">
        <v>5</v>
      </c>
      <c r="G14" s="14">
        <v>0.44</v>
      </c>
      <c r="H14" s="10">
        <v>26</v>
      </c>
      <c r="I14" s="14">
        <v>0.79</v>
      </c>
      <c r="J14" s="10">
        <v>47</v>
      </c>
    </row>
    <row r="15" spans="1:10" ht="15.75" thickBot="1" x14ac:dyDescent="0.3">
      <c r="E15" s="15">
        <v>0.1</v>
      </c>
      <c r="F15" s="9">
        <v>6</v>
      </c>
      <c r="G15" s="14">
        <v>0.45</v>
      </c>
      <c r="H15" s="10">
        <v>27</v>
      </c>
      <c r="I15" s="14">
        <v>0.8</v>
      </c>
      <c r="J15" s="10">
        <v>48</v>
      </c>
    </row>
    <row r="16" spans="1:10" ht="15.75" thickBot="1" x14ac:dyDescent="0.3">
      <c r="E16" s="15">
        <v>0.11</v>
      </c>
      <c r="F16" s="9">
        <v>7</v>
      </c>
      <c r="G16" s="14">
        <v>0.46</v>
      </c>
      <c r="H16" s="10">
        <v>28</v>
      </c>
      <c r="I16" s="14">
        <v>0.81</v>
      </c>
      <c r="J16" s="10">
        <v>49</v>
      </c>
    </row>
    <row r="17" spans="1:10" ht="15.75" thickBot="1" x14ac:dyDescent="0.3">
      <c r="E17" s="15">
        <v>0.12</v>
      </c>
      <c r="F17" s="9">
        <v>7</v>
      </c>
      <c r="G17" s="14">
        <v>0.47</v>
      </c>
      <c r="H17" s="10">
        <v>28</v>
      </c>
      <c r="I17" s="14">
        <v>0.82</v>
      </c>
      <c r="J17" s="10">
        <v>49</v>
      </c>
    </row>
    <row r="18" spans="1:10" ht="15.75" thickBot="1" x14ac:dyDescent="0.3">
      <c r="E18" s="15">
        <v>0.13</v>
      </c>
      <c r="F18" s="9">
        <v>8</v>
      </c>
      <c r="G18" s="14">
        <v>0.48</v>
      </c>
      <c r="H18" s="10">
        <v>29</v>
      </c>
      <c r="I18" s="14">
        <v>0.83</v>
      </c>
      <c r="J18" s="10">
        <v>50</v>
      </c>
    </row>
    <row r="19" spans="1:10" ht="15.75" thickBot="1" x14ac:dyDescent="0.3">
      <c r="E19" s="15">
        <v>0.14000000000000001</v>
      </c>
      <c r="F19" s="9">
        <v>8</v>
      </c>
      <c r="G19" s="14">
        <v>0.49</v>
      </c>
      <c r="H19" s="10">
        <v>29</v>
      </c>
      <c r="I19" s="14">
        <v>0.84</v>
      </c>
      <c r="J19" s="10">
        <v>50</v>
      </c>
    </row>
    <row r="20" spans="1:10" ht="15.75" thickBot="1" x14ac:dyDescent="0.3">
      <c r="E20" s="15">
        <v>0.15</v>
      </c>
      <c r="F20" s="9">
        <v>9</v>
      </c>
      <c r="G20" s="14">
        <v>0.5</v>
      </c>
      <c r="H20" s="10">
        <v>30</v>
      </c>
      <c r="I20" s="14">
        <v>0.85</v>
      </c>
      <c r="J20" s="10">
        <v>51</v>
      </c>
    </row>
    <row r="21" spans="1:10" ht="15.75" thickBot="1" x14ac:dyDescent="0.3">
      <c r="E21" s="15">
        <v>0.16</v>
      </c>
      <c r="F21" s="10">
        <v>10</v>
      </c>
      <c r="G21" s="14">
        <v>0.51</v>
      </c>
      <c r="H21" s="10">
        <v>31</v>
      </c>
      <c r="I21" s="14">
        <v>0.86</v>
      </c>
      <c r="J21" s="10">
        <v>52</v>
      </c>
    </row>
    <row r="22" spans="1:10" ht="15.75" thickBot="1" x14ac:dyDescent="0.3">
      <c r="E22" s="15">
        <v>0.17</v>
      </c>
      <c r="F22" s="10">
        <v>10</v>
      </c>
      <c r="G22" s="14">
        <v>0.52</v>
      </c>
      <c r="H22" s="10">
        <v>31</v>
      </c>
      <c r="I22" s="14">
        <v>0.87</v>
      </c>
      <c r="J22" s="10">
        <v>52</v>
      </c>
    </row>
    <row r="23" spans="1:10" ht="15.75" thickBot="1" x14ac:dyDescent="0.3">
      <c r="A23" s="2"/>
      <c r="B23" s="2"/>
      <c r="C23" s="2"/>
      <c r="E23" s="15">
        <v>0.18</v>
      </c>
      <c r="F23" s="10">
        <v>11</v>
      </c>
      <c r="G23" s="14">
        <v>0.53</v>
      </c>
      <c r="H23" s="10">
        <v>32</v>
      </c>
      <c r="I23" s="14">
        <v>0.88</v>
      </c>
      <c r="J23" s="10">
        <v>53</v>
      </c>
    </row>
    <row r="24" spans="1:10" ht="15.75" thickBot="1" x14ac:dyDescent="0.3">
      <c r="A24" s="2"/>
      <c r="B24" s="2"/>
      <c r="C24" s="2"/>
      <c r="E24" s="15">
        <v>0.19</v>
      </c>
      <c r="F24" s="10">
        <v>11</v>
      </c>
      <c r="G24" s="14">
        <v>0.54</v>
      </c>
      <c r="H24" s="10">
        <v>32</v>
      </c>
      <c r="I24" s="14">
        <v>0.89</v>
      </c>
      <c r="J24" s="10">
        <v>53</v>
      </c>
    </row>
    <row r="25" spans="1:10" ht="15.75" thickBot="1" x14ac:dyDescent="0.3">
      <c r="A25" s="2"/>
      <c r="B25" s="2"/>
      <c r="C25" s="3"/>
      <c r="E25" s="15">
        <v>0.2</v>
      </c>
      <c r="F25" s="10">
        <v>12</v>
      </c>
      <c r="G25" s="14">
        <v>0.55000000000000004</v>
      </c>
      <c r="H25" s="10">
        <v>33</v>
      </c>
      <c r="I25" s="14">
        <v>0.9</v>
      </c>
      <c r="J25" s="10">
        <v>54</v>
      </c>
    </row>
    <row r="26" spans="1:10" ht="15.75" thickBot="1" x14ac:dyDescent="0.3">
      <c r="A26" s="2"/>
      <c r="B26" s="2"/>
      <c r="C26" s="3"/>
      <c r="E26" s="15">
        <v>0.21</v>
      </c>
      <c r="F26" s="10">
        <v>13</v>
      </c>
      <c r="G26" s="14">
        <v>0.56000000000000005</v>
      </c>
      <c r="H26" s="10">
        <v>34</v>
      </c>
      <c r="I26" s="14">
        <v>0.91</v>
      </c>
      <c r="J26" s="10">
        <v>55</v>
      </c>
    </row>
    <row r="27" spans="1:10" ht="15.75" thickBot="1" x14ac:dyDescent="0.3">
      <c r="E27" s="15">
        <v>0.22</v>
      </c>
      <c r="F27" s="10">
        <v>13</v>
      </c>
      <c r="G27" s="14">
        <v>0.56999999999999995</v>
      </c>
      <c r="H27" s="10">
        <v>34</v>
      </c>
      <c r="I27" s="14">
        <v>0.92</v>
      </c>
      <c r="J27" s="10">
        <v>55</v>
      </c>
    </row>
    <row r="28" spans="1:10" ht="15.75" thickBot="1" x14ac:dyDescent="0.3">
      <c r="E28" s="15">
        <v>0.23</v>
      </c>
      <c r="F28" s="10">
        <v>14</v>
      </c>
      <c r="G28" s="14">
        <v>0.57999999999999996</v>
      </c>
      <c r="H28" s="10">
        <v>35</v>
      </c>
      <c r="I28" s="14">
        <v>0.93</v>
      </c>
      <c r="J28" s="10">
        <v>56</v>
      </c>
    </row>
    <row r="29" spans="1:10" ht="15.75" thickBot="1" x14ac:dyDescent="0.3">
      <c r="E29" s="15">
        <v>0.24</v>
      </c>
      <c r="F29" s="10">
        <v>14</v>
      </c>
      <c r="G29" s="14">
        <v>0.59</v>
      </c>
      <c r="H29" s="10">
        <v>35</v>
      </c>
      <c r="I29" s="14">
        <v>0.94</v>
      </c>
      <c r="J29" s="10">
        <v>56</v>
      </c>
    </row>
    <row r="30" spans="1:10" ht="15.75" thickBot="1" x14ac:dyDescent="0.3">
      <c r="E30" s="15">
        <v>0.25</v>
      </c>
      <c r="F30" s="10">
        <v>15</v>
      </c>
      <c r="G30" s="14">
        <v>0.6</v>
      </c>
      <c r="H30" s="10">
        <v>36</v>
      </c>
      <c r="I30" s="14">
        <v>0.95</v>
      </c>
      <c r="J30" s="10">
        <v>57</v>
      </c>
    </row>
    <row r="31" spans="1:10" ht="15.75" thickBot="1" x14ac:dyDescent="0.3">
      <c r="E31" s="15">
        <v>0.26</v>
      </c>
      <c r="F31" s="10">
        <v>16</v>
      </c>
      <c r="G31" s="14">
        <v>0.61</v>
      </c>
      <c r="H31" s="10">
        <v>37</v>
      </c>
      <c r="I31" s="14">
        <v>0.96</v>
      </c>
      <c r="J31" s="10">
        <v>58</v>
      </c>
    </row>
    <row r="32" spans="1:10" ht="15.75" thickBot="1" x14ac:dyDescent="0.3">
      <c r="E32" s="15">
        <v>0.27</v>
      </c>
      <c r="F32" s="10">
        <v>16</v>
      </c>
      <c r="G32" s="14">
        <v>0.62</v>
      </c>
      <c r="H32" s="10">
        <v>37</v>
      </c>
      <c r="I32" s="14">
        <v>0.97</v>
      </c>
      <c r="J32" s="10">
        <v>58</v>
      </c>
    </row>
    <row r="33" spans="5:10" ht="15.75" thickBot="1" x14ac:dyDescent="0.3">
      <c r="E33" s="15">
        <v>0.28000000000000003</v>
      </c>
      <c r="F33" s="10">
        <v>17</v>
      </c>
      <c r="G33" s="14">
        <v>0.63</v>
      </c>
      <c r="H33" s="10">
        <v>38</v>
      </c>
      <c r="I33" s="14">
        <v>0.98</v>
      </c>
      <c r="J33" s="10">
        <v>59</v>
      </c>
    </row>
    <row r="34" spans="5:10" ht="15.75" thickBot="1" x14ac:dyDescent="0.3">
      <c r="E34" s="15">
        <v>0.28999999999999998</v>
      </c>
      <c r="F34" s="10">
        <v>17</v>
      </c>
      <c r="G34" s="14">
        <v>0.64</v>
      </c>
      <c r="H34" s="10">
        <v>38</v>
      </c>
      <c r="I34" s="14">
        <v>0.99</v>
      </c>
      <c r="J34" s="10">
        <v>59</v>
      </c>
    </row>
    <row r="35" spans="5:10" ht="15.75" thickBot="1" x14ac:dyDescent="0.3">
      <c r="E35" s="15">
        <v>0.3</v>
      </c>
      <c r="F35" s="10">
        <v>18</v>
      </c>
      <c r="G35" s="14">
        <v>0.65</v>
      </c>
      <c r="H35" s="10">
        <v>39</v>
      </c>
      <c r="I35" s="14"/>
      <c r="J35" s="10"/>
    </row>
    <row r="36" spans="5:10" ht="15.75" thickBot="1" x14ac:dyDescent="0.3">
      <c r="E36" s="15">
        <v>0.31</v>
      </c>
      <c r="F36" s="10">
        <v>19</v>
      </c>
      <c r="G36" s="14">
        <v>0.66</v>
      </c>
      <c r="H36" s="10">
        <v>40</v>
      </c>
      <c r="I36" s="14"/>
      <c r="J36" s="10"/>
    </row>
    <row r="37" spans="5:10" ht="15.75" thickBot="1" x14ac:dyDescent="0.3">
      <c r="E37" s="15">
        <v>0.32</v>
      </c>
      <c r="F37" s="10">
        <v>19</v>
      </c>
      <c r="G37" s="14">
        <v>0.67</v>
      </c>
      <c r="H37" s="10">
        <v>40</v>
      </c>
      <c r="I37" s="14"/>
      <c r="J37" s="10"/>
    </row>
    <row r="38" spans="5:10" ht="15.75" thickBot="1" x14ac:dyDescent="0.3">
      <c r="E38" s="15">
        <v>0.33</v>
      </c>
      <c r="F38" s="10">
        <v>20</v>
      </c>
      <c r="G38" s="14">
        <v>0.68</v>
      </c>
      <c r="H38" s="10">
        <v>41</v>
      </c>
      <c r="I38" s="14"/>
      <c r="J38" s="10"/>
    </row>
    <row r="39" spans="5:10" ht="15.75" thickBot="1" x14ac:dyDescent="0.3">
      <c r="E39" s="15">
        <v>0.34</v>
      </c>
      <c r="F39" s="10">
        <v>20</v>
      </c>
      <c r="G39" s="14">
        <v>0.69</v>
      </c>
      <c r="H39" s="10">
        <v>41</v>
      </c>
      <c r="I39" s="14"/>
      <c r="J39" s="10"/>
    </row>
  </sheetData>
  <sheetProtection sheet="1" objects="1" scenarios="1" selectLockedCells="1"/>
  <mergeCells count="5">
    <mergeCell ref="B11:C11"/>
    <mergeCell ref="B10:C10"/>
    <mergeCell ref="E3:J3"/>
    <mergeCell ref="B14:C14"/>
    <mergeCell ref="A1:J1"/>
  </mergeCells>
  <pageMargins left="0.2" right="0.2" top="0.5" bottom="0.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showRowColHeaders="0" workbookViewId="0">
      <selection activeCell="B5" sqref="B5"/>
    </sheetView>
  </sheetViews>
  <sheetFormatPr defaultColWidth="9.140625" defaultRowHeight="15" x14ac:dyDescent="0.2"/>
  <cols>
    <col min="1" max="1" width="27.85546875" style="25" customWidth="1"/>
    <col min="2" max="2" width="15.28515625" style="25" customWidth="1"/>
    <col min="3" max="16384" width="9.140625" style="22"/>
  </cols>
  <sheetData>
    <row r="1" spans="1:2" ht="30" customHeight="1" x14ac:dyDescent="0.2">
      <c r="A1" s="21" t="s">
        <v>12</v>
      </c>
      <c r="B1" s="32">
        <v>7.3263888888888893</v>
      </c>
    </row>
    <row r="2" spans="1:2" ht="15" customHeight="1" x14ac:dyDescent="0.2">
      <c r="A2" s="46" t="s">
        <v>14</v>
      </c>
      <c r="B2" s="26"/>
    </row>
    <row r="3" spans="1:2" ht="15" customHeight="1" x14ac:dyDescent="0.2">
      <c r="A3" s="46"/>
      <c r="B3" s="26"/>
    </row>
    <row r="4" spans="1:2" ht="15" customHeight="1" x14ac:dyDescent="0.2">
      <c r="A4" s="46"/>
      <c r="B4" s="26"/>
    </row>
    <row r="5" spans="1:2" ht="15" customHeight="1" x14ac:dyDescent="0.2">
      <c r="A5" s="46"/>
      <c r="B5" s="26"/>
    </row>
    <row r="6" spans="1:2" ht="15" customHeight="1" x14ac:dyDescent="0.2">
      <c r="A6" s="46"/>
      <c r="B6" s="26"/>
    </row>
    <row r="7" spans="1:2" ht="15" customHeight="1" x14ac:dyDescent="0.2">
      <c r="A7" s="46"/>
      <c r="B7" s="26"/>
    </row>
    <row r="8" spans="1:2" ht="15" customHeight="1" x14ac:dyDescent="0.2">
      <c r="A8" s="46"/>
      <c r="B8" s="26"/>
    </row>
    <row r="9" spans="1:2" ht="15" customHeight="1" x14ac:dyDescent="0.2">
      <c r="A9" s="47"/>
      <c r="B9" s="26"/>
    </row>
    <row r="10" spans="1:2" ht="22.5" customHeight="1" x14ac:dyDescent="0.2">
      <c r="A10" s="23" t="s">
        <v>13</v>
      </c>
      <c r="B10" s="24">
        <f>B1-SUM(B2:B9)</f>
        <v>7.3263888888888893</v>
      </c>
    </row>
  </sheetData>
  <sheetProtection sheet="1" objects="1" scenarios="1" selectLockedCells="1"/>
  <mergeCells count="1">
    <mergeCell ref="A2:A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RowHeight="15" x14ac:dyDescent="0.25"/>
  <cols>
    <col min="1" max="1" width="29.7109375" style="35" customWidth="1"/>
    <col min="2" max="2" width="30.5703125" style="35" customWidth="1"/>
    <col min="3" max="3" width="9.140625" style="35"/>
    <col min="4" max="4" width="40.28515625" style="35" customWidth="1"/>
    <col min="5" max="5" width="14" style="35" customWidth="1"/>
    <col min="6" max="16384" width="9.140625" style="35"/>
  </cols>
  <sheetData>
    <row r="1" spans="1:2" ht="16.5" customHeight="1" x14ac:dyDescent="0.25"/>
    <row r="2" spans="1:2" ht="27" customHeight="1" x14ac:dyDescent="0.25">
      <c r="A2" s="48" t="s">
        <v>17</v>
      </c>
      <c r="B2" s="48"/>
    </row>
    <row r="3" spans="1:2" ht="43.5" customHeight="1" x14ac:dyDescent="0.25">
      <c r="A3" s="37" t="s">
        <v>16</v>
      </c>
      <c r="B3" s="37" t="s">
        <v>15</v>
      </c>
    </row>
    <row r="4" spans="1:2" ht="28.5" customHeight="1" x14ac:dyDescent="0.25">
      <c r="A4" s="34">
        <v>3.9680555555555554</v>
      </c>
      <c r="B4" s="33">
        <f>IF(A4=VALUE("283:00"),VALUE("66:00"),IF(A4=VALUE("263:11"),VALUE("61:00"),(INT(((A4*24)/4.33))/1440+MOD(((A4*24)/4.33),1)/1440)*60))</f>
        <v>0.9164100590197588</v>
      </c>
    </row>
    <row r="6" spans="1:2" x14ac:dyDescent="0.25">
      <c r="A6" s="36" t="s">
        <v>18</v>
      </c>
    </row>
  </sheetData>
  <sheetProtection sheet="1" objects="1" scenarios="1" selectLockedCells="1"/>
  <mergeCells count="1"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Partial Month</vt:lpstr>
      <vt:lpstr>TS HOURS CALCULATOR</vt:lpstr>
      <vt:lpstr>Workweek Hrs Calculator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CUser</dc:creator>
  <cp:lastModifiedBy>Mendoza, Juanita</cp:lastModifiedBy>
  <cp:lastPrinted>2015-06-01T16:36:47Z</cp:lastPrinted>
  <dcterms:created xsi:type="dcterms:W3CDTF">2013-03-12T18:44:22Z</dcterms:created>
  <dcterms:modified xsi:type="dcterms:W3CDTF">2016-08-19T17:40:17Z</dcterms:modified>
</cp:coreProperties>
</file>